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03"/>
  <workbookPr defaultThemeVersion="124226"/>
  <mc:AlternateContent xmlns:mc="http://schemas.openxmlformats.org/markup-compatibility/2006">
    <mc:Choice Requires="x15">
      <x15ac:absPath xmlns:x15ac="http://schemas.microsoft.com/office/spreadsheetml/2010/11/ac" url="E:\Stipends\"/>
    </mc:Choice>
  </mc:AlternateContent>
  <xr:revisionPtr revIDLastSave="0" documentId="8_{2A8FB9E4-279A-4466-83FA-73F8B7386B0E}" xr6:coauthVersionLast="47" xr6:coauthVersionMax="47" xr10:uidLastSave="{00000000-0000-0000-0000-000000000000}"/>
  <bookViews>
    <workbookView xWindow="0" yWindow="0" windowWidth="19200" windowHeight="10770" xr2:uid="{00000000-000D-0000-FFFF-FFFF00000000}"/>
  </bookViews>
  <sheets>
    <sheet name="Instructional" sheetId="3" r:id="rId1"/>
    <sheet name="Sheet1" sheetId="2" r:id="rId2"/>
  </sheets>
  <externalReferences>
    <externalReference r:id="rId3"/>
  </externalReferences>
  <definedNames>
    <definedName name="PO">[1]Sheet1!$A$1:$A$2</definedName>
    <definedName name="_xlnm.Print_Area" localSheetId="0">Instructional!$A$1:$N$44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1" i="3" l="1"/>
  <c r="K17" i="3"/>
  <c r="K12" i="3" l="1"/>
  <c r="K13" i="3"/>
  <c r="K14" i="3"/>
  <c r="K15" i="3"/>
  <c r="K16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N11" i="3"/>
  <c r="N31" i="3" l="1"/>
  <c r="N30" i="3"/>
  <c r="N29" i="3"/>
  <c r="N28" i="3"/>
  <c r="N27" i="3"/>
  <c r="N26" i="3"/>
  <c r="N25" i="3"/>
  <c r="N24" i="3"/>
  <c r="N23" i="3"/>
  <c r="N22" i="3"/>
  <c r="N21" i="3"/>
  <c r="N20" i="3"/>
  <c r="N19" i="3"/>
  <c r="N18" i="3"/>
  <c r="N17" i="3"/>
  <c r="N16" i="3"/>
  <c r="N15" i="3"/>
  <c r="N14" i="3"/>
  <c r="N13" i="3"/>
  <c r="N12" i="3"/>
  <c r="N32" i="3" s="1"/>
  <c r="I41" i="3" l="1"/>
  <c r="I40" i="3"/>
  <c r="I42" i="3"/>
  <c r="N33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THO1014</author>
  </authors>
  <commentList>
    <comment ref="C40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 xml:space="preserve">Obj 1280 = Addt'l hours for teachers
Obj 1290 = Stipends for teachers
Obj 1580 = Additional hours for non-instructional
Obj 1590 = Stipends for non-instructional
</t>
        </r>
      </text>
    </comment>
  </commentList>
</comments>
</file>

<file path=xl/sharedStrings.xml><?xml version="1.0" encoding="utf-8"?>
<sst xmlns="http://schemas.openxmlformats.org/spreadsheetml/2006/main" count="121" uniqueCount="114">
  <si>
    <t>The School Board of St. Lucie County, Florida</t>
  </si>
  <si>
    <t>2021-2022 ADDITIONAL HOURS/STIPEND REQUEST 2021-2022</t>
  </si>
  <si>
    <t>Description:</t>
  </si>
  <si>
    <t>Please enter as much information as possibly to clarify work being performed</t>
  </si>
  <si>
    <t>Dates Worked:</t>
  </si>
  <si>
    <t>this is for the exact dates worked that you are submitting</t>
  </si>
  <si>
    <t>Submitted By:</t>
  </si>
  <si>
    <t>Please enter who to contact for questions</t>
  </si>
  <si>
    <t>School/Dept:</t>
  </si>
  <si>
    <t>Please select your site from the dropdown</t>
  </si>
  <si>
    <t>PO Number:</t>
  </si>
  <si>
    <t xml:space="preserve"> Final PO:</t>
  </si>
  <si>
    <t>Partial PO:</t>
  </si>
  <si>
    <t>FINANCE USE</t>
  </si>
  <si>
    <t>Employee</t>
  </si>
  <si>
    <t>Position for this</t>
  </si>
  <si>
    <t>School/</t>
  </si>
  <si>
    <t>Hrly Rate</t>
  </si>
  <si>
    <t>Total # Hrs</t>
  </si>
  <si>
    <t>Last Name</t>
  </si>
  <si>
    <t>First Name</t>
  </si>
  <si>
    <t>ID Number</t>
  </si>
  <si>
    <t>Regular Position</t>
  </si>
  <si>
    <t>Request/Payment</t>
  </si>
  <si>
    <t>Site #</t>
  </si>
  <si>
    <t>of Pay</t>
  </si>
  <si>
    <t>Worked</t>
  </si>
  <si>
    <t>Amount</t>
  </si>
  <si>
    <t>Please Alphabetize</t>
  </si>
  <si>
    <t>By Last Name</t>
  </si>
  <si>
    <t>Non-Instructional</t>
  </si>
  <si>
    <t>Non-Instruct Clerical</t>
  </si>
  <si>
    <t xml:space="preserve">Page Total </t>
  </si>
  <si>
    <t>Finance Approval:</t>
  </si>
  <si>
    <t>Total with Benefits</t>
  </si>
  <si>
    <t>Date:</t>
  </si>
  <si>
    <t>Principal/Director Approval:</t>
  </si>
  <si>
    <t>Payroll Approval :</t>
  </si>
  <si>
    <t>Grant Administrator Approval:</t>
  </si>
  <si>
    <t>Budget Charged: PLEASE COMPLETE</t>
  </si>
  <si>
    <t>2100</t>
  </si>
  <si>
    <t>FRS</t>
  </si>
  <si>
    <t>2200</t>
  </si>
  <si>
    <t>Fica/Medi</t>
  </si>
  <si>
    <t xml:space="preserve"> </t>
  </si>
  <si>
    <t>Fund</t>
  </si>
  <si>
    <t>Func</t>
  </si>
  <si>
    <t>Obj</t>
  </si>
  <si>
    <t>Cntr</t>
  </si>
  <si>
    <t>Project</t>
  </si>
  <si>
    <t>Pgm</t>
  </si>
  <si>
    <t>Request for payment</t>
  </si>
  <si>
    <t>rates of pay</t>
  </si>
  <si>
    <t>Sites</t>
  </si>
  <si>
    <t>Yes</t>
  </si>
  <si>
    <t>Administrator</t>
  </si>
  <si>
    <t>Credit Retrieval</t>
  </si>
  <si>
    <t>No</t>
  </si>
  <si>
    <t>Media Teacher</t>
  </si>
  <si>
    <t>Family Learning Night</t>
  </si>
  <si>
    <t xml:space="preserve">0020 Palm Pointe </t>
  </si>
  <si>
    <t>Teacher</t>
  </si>
  <si>
    <t>Facilitator of Training</t>
  </si>
  <si>
    <t>0031 White City Elementary</t>
  </si>
  <si>
    <t>TSA</t>
  </si>
  <si>
    <t>0040 Weatherbee Elementary</t>
  </si>
  <si>
    <t>0041 Fairlawn</t>
  </si>
  <si>
    <t>Non-instruct - tutoring</t>
  </si>
  <si>
    <t>0051 CAST</t>
  </si>
  <si>
    <t>Non-instruct Training</t>
  </si>
  <si>
    <t>0061 Lawnwood Elementary</t>
  </si>
  <si>
    <t>Online Facilitator</t>
  </si>
  <si>
    <t>0071 St. Lucie Elementary</t>
  </si>
  <si>
    <t>Parent Involvement</t>
  </si>
  <si>
    <t>0072 Dan McCarty School</t>
  </si>
  <si>
    <t>Professional Development</t>
  </si>
  <si>
    <t>0081 Francis K Sweet</t>
  </si>
  <si>
    <t>Planning</t>
  </si>
  <si>
    <t>0091 Savannna Ridge Elementary</t>
  </si>
  <si>
    <t>Summer Planning</t>
  </si>
  <si>
    <t xml:space="preserve">0111 CA Moore Elementary </t>
  </si>
  <si>
    <t>Tutoring</t>
  </si>
  <si>
    <t>0121 Lincoln Park Academy</t>
  </si>
  <si>
    <t>0131 St. Lucie West K-8</t>
  </si>
  <si>
    <t>0141 Samuel Gaines Academy</t>
  </si>
  <si>
    <t>0151 Allapattah Flats K-8</t>
  </si>
  <si>
    <t>0161 Ft. Pierce Central High School</t>
  </si>
  <si>
    <t>0162 Performance Based</t>
  </si>
  <si>
    <t>0201 Ft. Pierce Westwood Academy</t>
  </si>
  <si>
    <t>0205 Dale Cassens</t>
  </si>
  <si>
    <t>0221 Morningside Elementary</t>
  </si>
  <si>
    <t>0231 Lakewood Park Elementary</t>
  </si>
  <si>
    <t>0241 Floresta Elementary</t>
  </si>
  <si>
    <t>0251 Bayshore Elementary</t>
  </si>
  <si>
    <t>0261 Northport K-8</t>
  </si>
  <si>
    <t>0271 Windmill Point</t>
  </si>
  <si>
    <t>0281 Village Green Environmental Studies</t>
  </si>
  <si>
    <t>0301 Port St. Lucie High School</t>
  </si>
  <si>
    <t>0311 Parkway Elementary</t>
  </si>
  <si>
    <t>0331 Southport Middle School</t>
  </si>
  <si>
    <t>0341 Mariposa Elementary</t>
  </si>
  <si>
    <t>0351 Oak Hammock</t>
  </si>
  <si>
    <t>0361 Manatee Academy</t>
  </si>
  <si>
    <t>0371 Forest Grove Middle</t>
  </si>
  <si>
    <t>0381 Rivers Edge</t>
  </si>
  <si>
    <t>0391 Southern Oaks</t>
  </si>
  <si>
    <t>0401 St Lucie West Centennial</t>
  </si>
  <si>
    <t>0411 Treasure Coast High School</t>
  </si>
  <si>
    <t>0421 West Gate K-8</t>
  </si>
  <si>
    <t>0520 ESE</t>
  </si>
  <si>
    <t>0522 Talent Development</t>
  </si>
  <si>
    <t>0545</t>
  </si>
  <si>
    <t>Career and Tech Education</t>
  </si>
  <si>
    <t>7004 Mosaic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</si>
</sst>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&quot;$&quot;#,##0.00"/>
    <numFmt numFmtId="166" formatCode="000\-00\-0000"/>
  </numFmts>
  <fonts count="13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12"/>
      <name val="Arial"/>
      <family val="2"/>
    </font>
    <font>
      <b/>
      <i/>
      <sz val="14"/>
      <color indexed="17"/>
      <name val="Brush Script"/>
      <family val="4"/>
    </font>
    <font>
      <b/>
      <sz val="8"/>
      <color indexed="81"/>
      <name val="Tahoma"/>
      <family val="2"/>
    </font>
    <font>
      <sz val="10"/>
      <name val="Arial"/>
      <family val="2"/>
    </font>
    <font>
      <sz val="14"/>
      <name val="Arial"/>
      <family val="2"/>
    </font>
    <font>
      <i/>
      <sz val="10"/>
      <name val="Arial"/>
      <family val="2"/>
    </font>
    <font>
      <sz val="10"/>
      <color rgb="FFFF0000"/>
      <name val="Arial"/>
      <family val="2"/>
    </font>
    <font>
      <b/>
      <sz val="13.5"/>
      <name val="Arial"/>
      <family val="2"/>
    </font>
    <font>
      <sz val="10"/>
      <name val="Calibri"/>
      <family val="2"/>
      <scheme val="minor"/>
    </font>
    <font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6" fillId="0" borderId="0" applyFont="0" applyFill="0" applyBorder="0" applyAlignment="0" applyProtection="0"/>
  </cellStyleXfs>
  <cellXfs count="99">
    <xf numFmtId="0" fontId="0" fillId="0" borderId="0" xfId="0"/>
    <xf numFmtId="44" fontId="0" fillId="0" borderId="0" xfId="2" applyFont="1"/>
    <xf numFmtId="44" fontId="1" fillId="0" borderId="0" xfId="2" applyFont="1"/>
    <xf numFmtId="0" fontId="1" fillId="0" borderId="0" xfId="0" applyFont="1"/>
    <xf numFmtId="0" fontId="0" fillId="0" borderId="0" xfId="0" applyProtection="1">
      <protection locked="0"/>
    </xf>
    <xf numFmtId="0" fontId="0" fillId="0" borderId="0" xfId="0" applyAlignment="1" applyProtection="1">
      <alignment horizontal="right"/>
      <protection locked="0"/>
    </xf>
    <xf numFmtId="0" fontId="1" fillId="0" borderId="0" xfId="0" applyFont="1" applyAlignment="1" applyProtection="1">
      <alignment horizontal="right"/>
      <protection locked="0"/>
    </xf>
    <xf numFmtId="0" fontId="0" fillId="0" borderId="0" xfId="0" applyAlignment="1" applyProtection="1">
      <alignment vertical="center"/>
      <protection locked="0"/>
    </xf>
    <xf numFmtId="0" fontId="1" fillId="2" borderId="0" xfId="0" applyFont="1" applyFill="1" applyAlignment="1" applyProtection="1">
      <alignment vertical="center"/>
      <protection locked="0"/>
    </xf>
    <xf numFmtId="0" fontId="2" fillId="3" borderId="2" xfId="0" applyFont="1" applyFill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8" fillId="0" borderId="4" xfId="0" applyFont="1" applyBorder="1" applyAlignment="1" applyProtection="1">
      <alignment horizontal="center"/>
      <protection locked="0"/>
    </xf>
    <xf numFmtId="0" fontId="2" fillId="0" borderId="5" xfId="0" applyFont="1" applyBorder="1" applyProtection="1">
      <protection locked="0"/>
    </xf>
    <xf numFmtId="0" fontId="0" fillId="0" borderId="8" xfId="0" applyBorder="1" applyAlignment="1" applyProtection="1">
      <alignment horizontal="center"/>
      <protection locked="0"/>
    </xf>
    <xf numFmtId="0" fontId="1" fillId="0" borderId="7" xfId="0" applyFont="1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164" fontId="0" fillId="0" borderId="2" xfId="0" applyNumberFormat="1" applyBorder="1" applyAlignment="1" applyProtection="1">
      <alignment horizontal="center"/>
      <protection locked="0"/>
    </xf>
    <xf numFmtId="164" fontId="0" fillId="0" borderId="2" xfId="0" applyNumberFormat="1" applyBorder="1" applyAlignment="1" applyProtection="1">
      <alignment horizontal="right"/>
      <protection locked="0"/>
    </xf>
    <xf numFmtId="0" fontId="0" fillId="0" borderId="3" xfId="0" applyBorder="1" applyProtection="1">
      <protection locked="0"/>
    </xf>
    <xf numFmtId="164" fontId="2" fillId="0" borderId="3" xfId="0" applyNumberFormat="1" applyFont="1" applyBorder="1" applyAlignment="1" applyProtection="1">
      <alignment horizontal="right" vertical="center"/>
      <protection locked="0"/>
    </xf>
    <xf numFmtId="49" fontId="0" fillId="0" borderId="2" xfId="0" applyNumberFormat="1" applyBorder="1" applyAlignment="1" applyProtection="1">
      <alignment horizontal="center"/>
      <protection locked="0"/>
    </xf>
    <xf numFmtId="49" fontId="1" fillId="0" borderId="2" xfId="0" applyNumberFormat="1" applyFont="1" applyBorder="1" applyAlignment="1" applyProtection="1">
      <alignment horizontal="center"/>
      <protection locked="0"/>
    </xf>
    <xf numFmtId="164" fontId="0" fillId="0" borderId="0" xfId="0" applyNumberFormat="1" applyAlignment="1" applyProtection="1">
      <alignment horizontal="center"/>
      <protection locked="0"/>
    </xf>
    <xf numFmtId="0" fontId="0" fillId="0" borderId="0" xfId="0" applyAlignment="1" applyProtection="1">
      <alignment horizontal="center" vertical="center"/>
      <protection locked="0"/>
    </xf>
    <xf numFmtId="164" fontId="3" fillId="0" borderId="3" xfId="0" applyNumberFormat="1" applyFont="1" applyBorder="1" applyAlignment="1" applyProtection="1">
      <alignment horizontal="center"/>
      <protection locked="0"/>
    </xf>
    <xf numFmtId="4" fontId="2" fillId="0" borderId="2" xfId="0" applyNumberFormat="1" applyFont="1" applyBorder="1" applyAlignment="1">
      <alignment vertical="center"/>
    </xf>
    <xf numFmtId="43" fontId="0" fillId="0" borderId="0" xfId="0" applyNumberFormat="1"/>
    <xf numFmtId="0" fontId="2" fillId="0" borderId="0" xfId="0" applyFont="1" applyProtection="1">
      <protection locked="0"/>
    </xf>
    <xf numFmtId="0" fontId="0" fillId="0" borderId="9" xfId="0" applyBorder="1" applyProtection="1">
      <protection locked="0"/>
    </xf>
    <xf numFmtId="0" fontId="0" fillId="0" borderId="1" xfId="0" applyBorder="1" applyProtection="1">
      <protection locked="0"/>
    </xf>
    <xf numFmtId="0" fontId="2" fillId="0" borderId="0" xfId="0" applyFont="1" applyAlignment="1" applyProtection="1">
      <alignment horizontal="right"/>
      <protection locked="0"/>
    </xf>
    <xf numFmtId="0" fontId="2" fillId="2" borderId="0" xfId="0" applyFont="1" applyFill="1" applyAlignment="1" applyProtection="1">
      <alignment horizontal="right"/>
      <protection locked="0"/>
    </xf>
    <xf numFmtId="8" fontId="0" fillId="0" borderId="1" xfId="0" applyNumberFormat="1" applyBorder="1" applyProtection="1">
      <protection locked="0"/>
    </xf>
    <xf numFmtId="164" fontId="0" fillId="0" borderId="1" xfId="0" applyNumberFormat="1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1" fillId="0" borderId="10" xfId="0" applyFont="1" applyBorder="1" applyAlignment="1" applyProtection="1">
      <alignment horizontal="right"/>
      <protection locked="0"/>
    </xf>
    <xf numFmtId="44" fontId="1" fillId="0" borderId="2" xfId="2" applyFont="1" applyFill="1" applyBorder="1" applyAlignment="1" applyProtection="1">
      <alignment horizontal="right"/>
    </xf>
    <xf numFmtId="0" fontId="0" fillId="0" borderId="10" xfId="0" applyBorder="1" applyAlignment="1" applyProtection="1">
      <alignment horizontal="right"/>
      <protection locked="0"/>
    </xf>
    <xf numFmtId="0" fontId="0" fillId="0" borderId="10" xfId="0" applyBorder="1" applyProtection="1">
      <protection locked="0"/>
    </xf>
    <xf numFmtId="165" fontId="1" fillId="0" borderId="1" xfId="0" applyNumberFormat="1" applyFont="1" applyBorder="1" applyAlignment="1" applyProtection="1">
      <alignment horizontal="right"/>
      <protection locked="0"/>
    </xf>
    <xf numFmtId="165" fontId="0" fillId="0" borderId="2" xfId="0" applyNumberFormat="1" applyBorder="1"/>
    <xf numFmtId="4" fontId="0" fillId="0" borderId="0" xfId="0" applyNumberFormat="1" applyAlignment="1">
      <alignment horizontal="center"/>
    </xf>
    <xf numFmtId="0" fontId="2" fillId="0" borderId="0" xfId="0" applyFont="1" applyAlignment="1" applyProtection="1">
      <alignment wrapText="1"/>
      <protection locked="0"/>
    </xf>
    <xf numFmtId="0" fontId="2" fillId="0" borderId="1" xfId="0" applyFont="1" applyBorder="1" applyAlignment="1" applyProtection="1">
      <alignment wrapText="1"/>
      <protection locked="0"/>
    </xf>
    <xf numFmtId="0" fontId="1" fillId="0" borderId="9" xfId="0" applyFont="1" applyBorder="1" applyAlignment="1" applyProtection="1">
      <alignment horizontal="center"/>
      <protection locked="0"/>
    </xf>
    <xf numFmtId="0" fontId="11" fillId="0" borderId="0" xfId="0" applyFont="1"/>
    <xf numFmtId="0" fontId="11" fillId="0" borderId="0" xfId="0" quotePrefix="1" applyFont="1"/>
    <xf numFmtId="44" fontId="1" fillId="0" borderId="0" xfId="2" applyFont="1" applyAlignment="1">
      <alignment horizontal="left" vertical="top"/>
    </xf>
    <xf numFmtId="0" fontId="1" fillId="0" borderId="0" xfId="0" applyFont="1" applyAlignment="1">
      <alignment horizontal="left" vertical="top"/>
    </xf>
    <xf numFmtId="0" fontId="12" fillId="0" borderId="0" xfId="0" applyFont="1"/>
    <xf numFmtId="0" fontId="1" fillId="5" borderId="1" xfId="0" applyFont="1" applyFill="1" applyBorder="1" applyAlignment="1" applyProtection="1">
      <alignment horizontal="left"/>
      <protection locked="0"/>
    </xf>
    <xf numFmtId="0" fontId="0" fillId="5" borderId="9" xfId="0" applyFill="1" applyBorder="1" applyAlignment="1" applyProtection="1">
      <alignment horizontal="center"/>
      <protection locked="0"/>
    </xf>
    <xf numFmtId="0" fontId="9" fillId="5" borderId="14" xfId="0" applyFont="1" applyFill="1" applyBorder="1" applyAlignment="1" applyProtection="1">
      <alignment horizontal="center"/>
      <protection locked="0"/>
    </xf>
    <xf numFmtId="0" fontId="1" fillId="5" borderId="9" xfId="0" applyFont="1" applyFill="1" applyBorder="1" applyAlignment="1" applyProtection="1">
      <alignment horizontal="center"/>
      <protection locked="0"/>
    </xf>
    <xf numFmtId="0" fontId="1" fillId="5" borderId="10" xfId="0" applyFont="1" applyFill="1" applyBorder="1" applyAlignment="1" applyProtection="1">
      <alignment horizontal="right"/>
      <protection locked="0"/>
    </xf>
    <xf numFmtId="0" fontId="0" fillId="5" borderId="2" xfId="0" applyFill="1" applyBorder="1" applyAlignment="1" applyProtection="1">
      <alignment horizontal="center"/>
      <protection locked="0"/>
    </xf>
    <xf numFmtId="4" fontId="0" fillId="0" borderId="0" xfId="0" applyNumberFormat="1" applyAlignment="1" applyProtection="1">
      <alignment horizontal="right"/>
      <protection locked="0"/>
    </xf>
    <xf numFmtId="43" fontId="0" fillId="0" borderId="0" xfId="1" applyFont="1" applyFill="1" applyAlignment="1" applyProtection="1">
      <alignment horizontal="center"/>
    </xf>
    <xf numFmtId="49" fontId="0" fillId="5" borderId="2" xfId="0" applyNumberFormat="1" applyFill="1" applyBorder="1" applyAlignment="1" applyProtection="1">
      <alignment horizontal="center"/>
      <protection locked="0"/>
    </xf>
    <xf numFmtId="49" fontId="1" fillId="5" borderId="2" xfId="0" applyNumberFormat="1" applyFont="1" applyFill="1" applyBorder="1" applyAlignment="1" applyProtection="1">
      <alignment horizontal="center"/>
      <protection locked="0"/>
    </xf>
    <xf numFmtId="49" fontId="0" fillId="0" borderId="0" xfId="0" applyNumberFormat="1" applyAlignment="1" applyProtection="1">
      <alignment horizontal="center"/>
      <protection locked="0"/>
    </xf>
    <xf numFmtId="165" fontId="0" fillId="5" borderId="2" xfId="0" applyNumberFormat="1" applyFill="1" applyBorder="1" applyAlignment="1">
      <alignment horizontal="right"/>
    </xf>
    <xf numFmtId="165" fontId="0" fillId="0" borderId="2" xfId="0" applyNumberFormat="1" applyBorder="1" applyAlignment="1">
      <alignment horizontal="right"/>
    </xf>
    <xf numFmtId="4" fontId="0" fillId="5" borderId="2" xfId="0" applyNumberFormat="1" applyFill="1" applyBorder="1" applyAlignment="1" applyProtection="1">
      <alignment horizontal="right"/>
      <protection locked="0"/>
    </xf>
    <xf numFmtId="4" fontId="0" fillId="0" borderId="2" xfId="0" applyNumberFormat="1" applyBorder="1" applyAlignment="1" applyProtection="1">
      <alignment horizontal="right"/>
      <protection locked="0"/>
    </xf>
    <xf numFmtId="4" fontId="0" fillId="0" borderId="2" xfId="0" applyNumberFormat="1" applyBorder="1" applyAlignment="1">
      <alignment horizontal="right"/>
    </xf>
    <xf numFmtId="44" fontId="0" fillId="0" borderId="2" xfId="2" applyFont="1" applyFill="1" applyBorder="1" applyAlignment="1" applyProtection="1">
      <alignment horizontal="right"/>
    </xf>
    <xf numFmtId="0" fontId="0" fillId="0" borderId="3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7" fillId="0" borderId="0" xfId="0" applyFont="1" applyAlignment="1" applyProtection="1">
      <alignment horizontal="center"/>
      <protection locked="0"/>
    </xf>
    <xf numFmtId="0" fontId="10" fillId="4" borderId="0" xfId="0" applyFont="1" applyFill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5" borderId="1" xfId="0" applyFill="1" applyBorder="1" applyAlignment="1" applyProtection="1">
      <alignment horizontal="left"/>
      <protection locked="0"/>
    </xf>
    <xf numFmtId="0" fontId="0" fillId="5" borderId="0" xfId="0" applyFill="1" applyAlignment="1" applyProtection="1">
      <alignment horizontal="left"/>
      <protection locked="0"/>
    </xf>
    <xf numFmtId="166" fontId="1" fillId="0" borderId="11" xfId="0" applyNumberFormat="1" applyFont="1" applyBorder="1" applyAlignment="1" applyProtection="1">
      <alignment horizontal="center"/>
      <protection locked="0"/>
    </xf>
    <xf numFmtId="166" fontId="1" fillId="0" borderId="10" xfId="0" applyNumberFormat="1" applyFont="1" applyBorder="1" applyAlignment="1" applyProtection="1">
      <alignment horizontal="center"/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locked="0"/>
    </xf>
    <xf numFmtId="0" fontId="0" fillId="0" borderId="7" xfId="0" applyBorder="1" applyAlignment="1" applyProtection="1">
      <alignment horizontal="center"/>
      <protection locked="0"/>
    </xf>
    <xf numFmtId="166" fontId="1" fillId="5" borderId="11" xfId="0" applyNumberFormat="1" applyFont="1" applyFill="1" applyBorder="1" applyAlignment="1" applyProtection="1">
      <alignment horizontal="center"/>
      <protection locked="0"/>
    </xf>
    <xf numFmtId="166" fontId="1" fillId="5" borderId="10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3" fillId="0" borderId="3" xfId="0" applyFont="1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0" xfId="0" applyAlignment="1" applyProtection="1">
      <alignment horizontal="left"/>
      <protection locked="0"/>
    </xf>
    <xf numFmtId="0" fontId="1" fillId="0" borderId="2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0" fillId="5" borderId="9" xfId="0" applyFill="1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1" fillId="5" borderId="2" xfId="0" applyFont="1" applyFill="1" applyBorder="1" applyAlignment="1">
      <alignment horizontal="left"/>
    </xf>
    <xf numFmtId="0" fontId="0" fillId="5" borderId="2" xfId="0" applyFill="1" applyBorder="1" applyAlignment="1">
      <alignment horizontal="left"/>
    </xf>
    <xf numFmtId="0" fontId="0" fillId="0" borderId="0" xfId="0" quotePrefix="1" applyAlignment="1" applyProtection="1">
      <protection locked="0"/>
    </xf>
    <xf numFmtId="0" fontId="0" fillId="0" borderId="0" xfId="0" applyAlignment="1" applyProtection="1">
      <protection locked="0"/>
    </xf>
    <xf numFmtId="0" fontId="2" fillId="0" borderId="1" xfId="0" applyFont="1" applyBorder="1" applyAlignment="1" applyProtection="1">
      <protection locked="0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438150</xdr:colOff>
      <xdr:row>4</xdr:row>
      <xdr:rowOff>38100</xdr:rowOff>
    </xdr:from>
    <xdr:to>
      <xdr:col>6</xdr:col>
      <xdr:colOff>457200</xdr:colOff>
      <xdr:row>7</xdr:row>
      <xdr:rowOff>161924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4CB565A3-FF9B-4890-8F5C-70495B0CC713}"/>
            </a:ext>
          </a:extLst>
        </xdr:cNvPr>
        <xdr:cNvSpPr txBox="1"/>
      </xdr:nvSpPr>
      <xdr:spPr>
        <a:xfrm>
          <a:off x="3286125" y="809625"/>
          <a:ext cx="1028700" cy="628649"/>
        </a:xfrm>
        <a:prstGeom prst="rect">
          <a:avLst/>
        </a:prstGeom>
        <a:solidFill>
          <a:srgbClr val="FFFF00"/>
        </a:solidFill>
        <a:ln w="9525" cmpd="sng">
          <a:solidFill>
            <a:schemeClr val="accent6">
              <a:lumMod val="7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Employee Id# must be</a:t>
          </a:r>
          <a:r>
            <a:rPr lang="en-US" sz="1100" baseline="0"/>
            <a:t> 6 digits</a:t>
          </a:r>
          <a:endParaRPr lang="en-US" sz="1100"/>
        </a:p>
      </xdr:txBody>
    </xdr:sp>
    <xdr:clientData fPrintsWithSheet="0"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wi04081\AppData\Local\Temp\Stipend%20-%20Request%20For%20Substitute%20Rate%20of%20Pay%20%20Revised%206.13.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al"/>
      <sheetName val="Sheet1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44"/>
  <sheetViews>
    <sheetView tabSelected="1" topLeftCell="A2" zoomScale="90" zoomScaleNormal="90" workbookViewId="0">
      <selection activeCell="I11" sqref="I11"/>
    </sheetView>
  </sheetViews>
  <sheetFormatPr defaultRowHeight="12.75"/>
  <cols>
    <col min="1" max="1" width="7.42578125" customWidth="1"/>
    <col min="2" max="2" width="6" customWidth="1"/>
    <col min="3" max="3" width="7.28515625" customWidth="1"/>
    <col min="4" max="4" width="6.140625" customWidth="1"/>
    <col min="5" max="5" width="15.85546875" customWidth="1"/>
    <col min="6" max="6" width="15.140625" customWidth="1"/>
    <col min="9" max="9" width="28.7109375" customWidth="1"/>
    <col min="12" max="12" width="10.7109375" bestFit="1" customWidth="1"/>
    <col min="14" max="14" width="39.42578125" customWidth="1"/>
  </cols>
  <sheetData>
    <row r="1" spans="1:14" ht="18">
      <c r="A1" s="71" t="s">
        <v>0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</row>
    <row r="2" spans="1:14" ht="17.25">
      <c r="A2" s="72" t="s">
        <v>1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</row>
    <row r="3" spans="1:14">
      <c r="A3" s="73"/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</row>
    <row r="4" spans="1:14">
      <c r="A4" s="4" t="s">
        <v>2</v>
      </c>
      <c r="B4" s="4"/>
      <c r="C4" s="74" t="s">
        <v>3</v>
      </c>
      <c r="D4" s="74"/>
      <c r="E4" s="74"/>
      <c r="F4" s="74"/>
      <c r="G4" s="74"/>
      <c r="H4" s="74"/>
      <c r="I4" s="74"/>
      <c r="J4" s="4"/>
      <c r="K4" s="5" t="s">
        <v>4</v>
      </c>
      <c r="L4" s="74" t="s">
        <v>5</v>
      </c>
      <c r="M4" s="74"/>
      <c r="N4" s="74"/>
    </row>
    <row r="5" spans="1:14">
      <c r="A5" s="4"/>
      <c r="B5" s="4"/>
      <c r="C5" s="4"/>
      <c r="D5" s="4"/>
      <c r="E5" s="4"/>
      <c r="F5" s="4"/>
      <c r="G5" s="4"/>
      <c r="H5" s="5"/>
      <c r="I5" s="35"/>
      <c r="J5" s="4"/>
      <c r="K5" s="6"/>
      <c r="L5" s="4"/>
      <c r="M5" s="6"/>
      <c r="N5" s="4"/>
    </row>
    <row r="6" spans="1:14" ht="13.5" thickBot="1">
      <c r="A6" s="4" t="s">
        <v>6</v>
      </c>
      <c r="B6" s="4"/>
      <c r="C6" s="75" t="s">
        <v>7</v>
      </c>
      <c r="D6" s="75"/>
      <c r="E6" s="75"/>
      <c r="F6" s="75"/>
      <c r="G6" s="4"/>
      <c r="H6" s="5" t="s">
        <v>8</v>
      </c>
      <c r="I6" s="51" t="s">
        <v>9</v>
      </c>
      <c r="J6" s="5"/>
      <c r="K6" s="6"/>
      <c r="L6" s="30"/>
      <c r="M6" s="30"/>
      <c r="N6" s="30"/>
    </row>
    <row r="7" spans="1:14" ht="13.5" thickBot="1">
      <c r="A7" s="4"/>
      <c r="B7" s="4"/>
      <c r="C7" s="96"/>
      <c r="D7" s="97"/>
      <c r="E7" s="97"/>
      <c r="F7" s="4"/>
      <c r="G7" s="4"/>
      <c r="H7" s="5" t="s">
        <v>10</v>
      </c>
      <c r="I7" s="52"/>
      <c r="J7" s="43"/>
      <c r="K7" s="31" t="s">
        <v>11</v>
      </c>
      <c r="L7" s="53"/>
      <c r="M7" s="4"/>
      <c r="N7" s="4"/>
    </row>
    <row r="8" spans="1:14" ht="13.5" thickBot="1">
      <c r="A8" s="7"/>
      <c r="B8" s="7"/>
      <c r="C8" s="7"/>
      <c r="D8" s="7"/>
      <c r="E8" s="7"/>
      <c r="F8" s="7"/>
      <c r="G8" s="7"/>
      <c r="H8" s="8"/>
      <c r="I8" s="24"/>
      <c r="J8" s="44"/>
      <c r="K8" s="32" t="s">
        <v>12</v>
      </c>
      <c r="L8" s="53"/>
      <c r="M8" s="7"/>
      <c r="N8" s="9" t="s">
        <v>13</v>
      </c>
    </row>
    <row r="9" spans="1:14">
      <c r="A9" s="78"/>
      <c r="B9" s="87"/>
      <c r="C9" s="87"/>
      <c r="D9" s="87"/>
      <c r="E9" s="79"/>
      <c r="F9" s="68" t="s">
        <v>14</v>
      </c>
      <c r="G9" s="78"/>
      <c r="H9" s="79"/>
      <c r="I9" s="10" t="s">
        <v>15</v>
      </c>
      <c r="J9" s="14" t="s">
        <v>16</v>
      </c>
      <c r="K9" s="11" t="s">
        <v>17</v>
      </c>
      <c r="L9" s="12" t="s">
        <v>18</v>
      </c>
      <c r="M9" s="12"/>
      <c r="N9" s="13"/>
    </row>
    <row r="10" spans="1:14">
      <c r="A10" s="80" t="s">
        <v>19</v>
      </c>
      <c r="B10" s="92"/>
      <c r="C10" s="92"/>
      <c r="D10" s="93" t="s">
        <v>20</v>
      </c>
      <c r="E10" s="81"/>
      <c r="F10" s="70" t="s">
        <v>21</v>
      </c>
      <c r="G10" s="80" t="s">
        <v>22</v>
      </c>
      <c r="H10" s="81"/>
      <c r="I10" s="14" t="s">
        <v>23</v>
      </c>
      <c r="J10" s="14" t="s">
        <v>24</v>
      </c>
      <c r="K10" s="14" t="s">
        <v>25</v>
      </c>
      <c r="L10" s="14" t="s">
        <v>26</v>
      </c>
      <c r="M10" s="14"/>
      <c r="N10" s="15" t="s">
        <v>27</v>
      </c>
    </row>
    <row r="11" spans="1:14">
      <c r="A11" s="94" t="s">
        <v>28</v>
      </c>
      <c r="B11" s="94"/>
      <c r="C11" s="94"/>
      <c r="D11" s="94" t="s">
        <v>29</v>
      </c>
      <c r="E11" s="95"/>
      <c r="F11" s="54"/>
      <c r="G11" s="82" t="s">
        <v>30</v>
      </c>
      <c r="H11" s="83"/>
      <c r="I11" s="55" t="s">
        <v>31</v>
      </c>
      <c r="J11" s="56"/>
      <c r="K11" s="62">
        <f>IFERROR(VLOOKUP(I11,Sheet1!B:C,2,0),0)</f>
        <v>0</v>
      </c>
      <c r="L11" s="64"/>
      <c r="M11" s="17"/>
      <c r="N11" s="67">
        <f>+K11*L11</f>
        <v>0</v>
      </c>
    </row>
    <row r="12" spans="1:14">
      <c r="A12" s="89"/>
      <c r="B12" s="89"/>
      <c r="C12" s="89"/>
      <c r="D12" s="90"/>
      <c r="E12" s="90"/>
      <c r="F12" s="45"/>
      <c r="G12" s="76"/>
      <c r="H12" s="77"/>
      <c r="I12" s="38"/>
      <c r="J12" s="16"/>
      <c r="K12" s="63">
        <f>IFERROR(VLOOKUP(I12,Sheet1!B:C,2,0),0)</f>
        <v>0</v>
      </c>
      <c r="L12" s="65"/>
      <c r="M12" s="17"/>
      <c r="N12" s="37">
        <f>+K12*L12</f>
        <v>0</v>
      </c>
    </row>
    <row r="13" spans="1:14">
      <c r="A13" s="89"/>
      <c r="B13" s="89"/>
      <c r="C13" s="89"/>
      <c r="D13" s="90"/>
      <c r="E13" s="90"/>
      <c r="F13" s="45"/>
      <c r="G13" s="76"/>
      <c r="H13" s="77"/>
      <c r="I13" s="38"/>
      <c r="J13" s="16"/>
      <c r="K13" s="63">
        <f>IFERROR(VLOOKUP(I13,Sheet1!B:C,2,0),0)</f>
        <v>0</v>
      </c>
      <c r="L13" s="65"/>
      <c r="M13" s="17"/>
      <c r="N13" s="67">
        <f t="shared" ref="N11:N31" si="0">+K13*L13</f>
        <v>0</v>
      </c>
    </row>
    <row r="14" spans="1:14">
      <c r="A14" s="89"/>
      <c r="B14" s="89"/>
      <c r="C14" s="89"/>
      <c r="D14" s="90"/>
      <c r="E14" s="90"/>
      <c r="F14" s="45"/>
      <c r="G14" s="76"/>
      <c r="H14" s="77"/>
      <c r="I14" s="38"/>
      <c r="J14" s="16"/>
      <c r="K14" s="63">
        <f>IFERROR(VLOOKUP(I14,Sheet1!B:C,2,0),0)</f>
        <v>0</v>
      </c>
      <c r="L14" s="65"/>
      <c r="M14" s="17"/>
      <c r="N14" s="37">
        <f>+K14*L14</f>
        <v>0</v>
      </c>
    </row>
    <row r="15" spans="1:14">
      <c r="A15" s="89"/>
      <c r="B15" s="89"/>
      <c r="C15" s="89"/>
      <c r="D15" s="90"/>
      <c r="E15" s="90"/>
      <c r="F15" s="45"/>
      <c r="G15" s="76"/>
      <c r="H15" s="77"/>
      <c r="I15" s="38"/>
      <c r="J15" s="16"/>
      <c r="K15" s="63">
        <f>IFERROR(VLOOKUP(I15,Sheet1!B:C,2,0),0)</f>
        <v>0</v>
      </c>
      <c r="L15" s="65"/>
      <c r="M15" s="17"/>
      <c r="N15" s="67">
        <f t="shared" si="0"/>
        <v>0</v>
      </c>
    </row>
    <row r="16" spans="1:14">
      <c r="A16" s="89"/>
      <c r="B16" s="89"/>
      <c r="C16" s="89"/>
      <c r="D16" s="90"/>
      <c r="E16" s="90"/>
      <c r="F16" s="45"/>
      <c r="G16" s="76"/>
      <c r="H16" s="77"/>
      <c r="I16" s="38"/>
      <c r="J16" s="16"/>
      <c r="K16" s="63">
        <f>IFERROR(VLOOKUP(I16,Sheet1!B:C,2,0),0)</f>
        <v>0</v>
      </c>
      <c r="L16" s="65"/>
      <c r="M16" s="17"/>
      <c r="N16" s="37">
        <f>+K16*L16</f>
        <v>0</v>
      </c>
    </row>
    <row r="17" spans="1:14">
      <c r="A17" s="89"/>
      <c r="B17" s="89"/>
      <c r="C17" s="89"/>
      <c r="D17" s="90"/>
      <c r="E17" s="90"/>
      <c r="F17" s="45"/>
      <c r="G17" s="76"/>
      <c r="H17" s="77"/>
      <c r="I17" s="38"/>
      <c r="J17" s="16"/>
      <c r="K17" s="63">
        <f>IFERROR(VLOOKUP(I17,Sheet1!B:C,2,0),0)</f>
        <v>0</v>
      </c>
      <c r="L17" s="65"/>
      <c r="M17" s="17"/>
      <c r="N17" s="67">
        <f t="shared" si="0"/>
        <v>0</v>
      </c>
    </row>
    <row r="18" spans="1:14">
      <c r="A18" s="89"/>
      <c r="B18" s="89"/>
      <c r="C18" s="89"/>
      <c r="D18" s="90"/>
      <c r="E18" s="90"/>
      <c r="F18" s="45"/>
      <c r="G18" s="76"/>
      <c r="H18" s="77"/>
      <c r="I18" s="38"/>
      <c r="J18" s="16"/>
      <c r="K18" s="63">
        <f>IFERROR(VLOOKUP(I18,Sheet1!B:C,2,0),0)</f>
        <v>0</v>
      </c>
      <c r="L18" s="65"/>
      <c r="M18" s="17"/>
      <c r="N18" s="37">
        <f>+K18*L18</f>
        <v>0</v>
      </c>
    </row>
    <row r="19" spans="1:14">
      <c r="A19" s="89"/>
      <c r="B19" s="89"/>
      <c r="C19" s="89"/>
      <c r="D19" s="90"/>
      <c r="E19" s="90"/>
      <c r="F19" s="45"/>
      <c r="G19" s="76"/>
      <c r="H19" s="77"/>
      <c r="I19" s="38"/>
      <c r="J19" s="16"/>
      <c r="K19" s="63">
        <f>IFERROR(VLOOKUP(I19,Sheet1!B:C,2,0),0)</f>
        <v>0</v>
      </c>
      <c r="L19" s="65"/>
      <c r="M19" s="17"/>
      <c r="N19" s="67">
        <f t="shared" si="0"/>
        <v>0</v>
      </c>
    </row>
    <row r="20" spans="1:14">
      <c r="A20" s="89"/>
      <c r="B20" s="89"/>
      <c r="C20" s="89"/>
      <c r="D20" s="90"/>
      <c r="E20" s="90"/>
      <c r="F20" s="45"/>
      <c r="G20" s="76"/>
      <c r="H20" s="77"/>
      <c r="I20" s="38"/>
      <c r="J20" s="16"/>
      <c r="K20" s="63">
        <f>IFERROR(VLOOKUP(I20,Sheet1!B:C,2,0),0)</f>
        <v>0</v>
      </c>
      <c r="L20" s="65"/>
      <c r="M20" s="17"/>
      <c r="N20" s="37">
        <f>+K20*L20</f>
        <v>0</v>
      </c>
    </row>
    <row r="21" spans="1:14">
      <c r="A21" s="89"/>
      <c r="B21" s="89"/>
      <c r="C21" s="89"/>
      <c r="D21" s="90"/>
      <c r="E21" s="90"/>
      <c r="F21" s="45"/>
      <c r="G21" s="76"/>
      <c r="H21" s="77"/>
      <c r="I21" s="38"/>
      <c r="J21" s="16"/>
      <c r="K21" s="63">
        <f>IFERROR(VLOOKUP(I21,Sheet1!B:C,2,0),0)</f>
        <v>0</v>
      </c>
      <c r="L21" s="65"/>
      <c r="M21" s="17"/>
      <c r="N21" s="67">
        <f t="shared" si="0"/>
        <v>0</v>
      </c>
    </row>
    <row r="22" spans="1:14">
      <c r="A22" s="89"/>
      <c r="B22" s="89"/>
      <c r="C22" s="89"/>
      <c r="D22" s="90"/>
      <c r="E22" s="90"/>
      <c r="F22" s="45"/>
      <c r="G22" s="76"/>
      <c r="H22" s="77"/>
      <c r="I22" s="38"/>
      <c r="J22" s="16"/>
      <c r="K22" s="63">
        <f>IFERROR(VLOOKUP(I22,Sheet1!B:C,2,0),0)</f>
        <v>0</v>
      </c>
      <c r="L22" s="65"/>
      <c r="M22" s="17"/>
      <c r="N22" s="37">
        <f>+K22*L22</f>
        <v>0</v>
      </c>
    </row>
    <row r="23" spans="1:14">
      <c r="A23" s="89"/>
      <c r="B23" s="89"/>
      <c r="C23" s="89"/>
      <c r="D23" s="90"/>
      <c r="E23" s="90"/>
      <c r="F23" s="45"/>
      <c r="G23" s="76"/>
      <c r="H23" s="77"/>
      <c r="I23" s="36"/>
      <c r="J23" s="16"/>
      <c r="K23" s="63">
        <f>IFERROR(VLOOKUP(I23,Sheet1!B:C,2,0),0)</f>
        <v>0</v>
      </c>
      <c r="L23" s="65"/>
      <c r="M23" s="17"/>
      <c r="N23" s="67">
        <f t="shared" si="0"/>
        <v>0</v>
      </c>
    </row>
    <row r="24" spans="1:14">
      <c r="A24" s="89"/>
      <c r="B24" s="89"/>
      <c r="C24" s="89"/>
      <c r="D24" s="90"/>
      <c r="E24" s="90"/>
      <c r="F24" s="45"/>
      <c r="G24" s="76"/>
      <c r="H24" s="77"/>
      <c r="I24" s="39"/>
      <c r="J24" s="16"/>
      <c r="K24" s="63">
        <f>IFERROR(VLOOKUP(I24,Sheet1!B:C,2,0),0)</f>
        <v>0</v>
      </c>
      <c r="L24" s="65"/>
      <c r="M24" s="17"/>
      <c r="N24" s="37">
        <f>+K24*L24</f>
        <v>0</v>
      </c>
    </row>
    <row r="25" spans="1:14">
      <c r="A25" s="89"/>
      <c r="B25" s="89"/>
      <c r="C25" s="89"/>
      <c r="D25" s="90"/>
      <c r="E25" s="90"/>
      <c r="F25" s="45"/>
      <c r="G25" s="76"/>
      <c r="H25" s="77"/>
      <c r="I25" s="38"/>
      <c r="J25" s="16"/>
      <c r="K25" s="63">
        <f>IFERROR(VLOOKUP(I25,Sheet1!B:C,2,0),0)</f>
        <v>0</v>
      </c>
      <c r="L25" s="65"/>
      <c r="M25" s="17"/>
      <c r="N25" s="67">
        <f t="shared" si="0"/>
        <v>0</v>
      </c>
    </row>
    <row r="26" spans="1:14">
      <c r="A26" s="89"/>
      <c r="B26" s="89"/>
      <c r="C26" s="89"/>
      <c r="D26" s="90"/>
      <c r="E26" s="90"/>
      <c r="F26" s="45"/>
      <c r="G26" s="76"/>
      <c r="H26" s="77"/>
      <c r="I26" s="38"/>
      <c r="J26" s="16"/>
      <c r="K26" s="63">
        <f>IFERROR(VLOOKUP(I26,Sheet1!B:C,2,0),0)</f>
        <v>0</v>
      </c>
      <c r="L26" s="65"/>
      <c r="M26" s="17"/>
      <c r="N26" s="37">
        <f>+K26*L26</f>
        <v>0</v>
      </c>
    </row>
    <row r="27" spans="1:14">
      <c r="A27" s="89"/>
      <c r="B27" s="89"/>
      <c r="C27" s="89"/>
      <c r="D27" s="90"/>
      <c r="E27" s="90"/>
      <c r="F27" s="45"/>
      <c r="G27" s="76"/>
      <c r="H27" s="77"/>
      <c r="I27" s="38"/>
      <c r="J27" s="16"/>
      <c r="K27" s="63">
        <f>IFERROR(VLOOKUP(I27,Sheet1!B:C,2,0),0)</f>
        <v>0</v>
      </c>
      <c r="L27" s="65"/>
      <c r="M27" s="17"/>
      <c r="N27" s="67">
        <f t="shared" si="0"/>
        <v>0</v>
      </c>
    </row>
    <row r="28" spans="1:14">
      <c r="A28" s="89"/>
      <c r="B28" s="89"/>
      <c r="C28" s="89"/>
      <c r="D28" s="90"/>
      <c r="E28" s="90"/>
      <c r="F28" s="45"/>
      <c r="G28" s="76"/>
      <c r="H28" s="77"/>
      <c r="I28" s="38"/>
      <c r="J28" s="16"/>
      <c r="K28" s="63">
        <f>IFERROR(VLOOKUP(I28,Sheet1!B:C,2,0),0)</f>
        <v>0</v>
      </c>
      <c r="L28" s="65"/>
      <c r="M28" s="17"/>
      <c r="N28" s="37">
        <f>+K28*L28</f>
        <v>0</v>
      </c>
    </row>
    <row r="29" spans="1:14">
      <c r="A29" s="89"/>
      <c r="B29" s="89"/>
      <c r="C29" s="89"/>
      <c r="D29" s="90"/>
      <c r="E29" s="90"/>
      <c r="F29" s="45"/>
      <c r="G29" s="76"/>
      <c r="H29" s="77"/>
      <c r="I29" s="38"/>
      <c r="J29" s="16"/>
      <c r="K29" s="63">
        <f>IFERROR(VLOOKUP(I29,Sheet1!B:C,2,0),0)</f>
        <v>0</v>
      </c>
      <c r="L29" s="65"/>
      <c r="M29" s="17"/>
      <c r="N29" s="67">
        <f t="shared" si="0"/>
        <v>0</v>
      </c>
    </row>
    <row r="30" spans="1:14">
      <c r="A30" s="89"/>
      <c r="B30" s="89"/>
      <c r="C30" s="89"/>
      <c r="D30" s="90"/>
      <c r="E30" s="90"/>
      <c r="F30" s="45"/>
      <c r="G30" s="76"/>
      <c r="H30" s="77"/>
      <c r="I30" s="39"/>
      <c r="J30" s="16"/>
      <c r="K30" s="63">
        <f>IFERROR(VLOOKUP(I30,Sheet1!B:C,2,0),0)</f>
        <v>0</v>
      </c>
      <c r="L30" s="65"/>
      <c r="M30" s="17"/>
      <c r="N30" s="37">
        <f>+K30*L30</f>
        <v>0</v>
      </c>
    </row>
    <row r="31" spans="1:14">
      <c r="A31" s="89"/>
      <c r="B31" s="89"/>
      <c r="C31" s="89"/>
      <c r="D31" s="90"/>
      <c r="E31" s="90"/>
      <c r="F31" s="45"/>
      <c r="G31" s="76"/>
      <c r="H31" s="77"/>
      <c r="I31" s="39"/>
      <c r="J31" s="16"/>
      <c r="K31" s="41">
        <f>IFERROR(VLOOKUP(I31,Sheet1!B:C,2,0),0)</f>
        <v>0</v>
      </c>
      <c r="L31" s="66"/>
      <c r="M31" s="18"/>
      <c r="N31" s="67">
        <f t="shared" si="0"/>
        <v>0</v>
      </c>
    </row>
    <row r="32" spans="1:14">
      <c r="A32" s="4"/>
      <c r="B32" s="4"/>
      <c r="C32" s="4"/>
      <c r="D32" s="84"/>
      <c r="E32" s="84"/>
      <c r="F32" s="85"/>
      <c r="G32" s="84"/>
      <c r="H32" s="84"/>
      <c r="I32" s="25"/>
      <c r="J32" s="68"/>
      <c r="K32" s="19"/>
      <c r="L32" s="68"/>
      <c r="M32" s="20" t="s">
        <v>32</v>
      </c>
      <c r="N32" s="26">
        <f>SUM(N11:N31)</f>
        <v>0</v>
      </c>
    </row>
    <row r="33" spans="1:14">
      <c r="A33" s="4"/>
      <c r="B33" s="4"/>
      <c r="C33" s="5" t="s">
        <v>33</v>
      </c>
      <c r="D33" s="30"/>
      <c r="E33" s="30"/>
      <c r="F33" s="30"/>
      <c r="G33" s="30"/>
      <c r="H33" s="4"/>
      <c r="I33" s="23"/>
      <c r="J33" s="4"/>
      <c r="K33" s="4"/>
      <c r="L33" s="4"/>
      <c r="M33" s="5" t="s">
        <v>34</v>
      </c>
      <c r="N33" s="27">
        <f>N32+I42+I41</f>
        <v>0</v>
      </c>
    </row>
    <row r="34" spans="1:14">
      <c r="A34" s="4"/>
      <c r="B34" s="4"/>
      <c r="C34" s="5" t="s">
        <v>35</v>
      </c>
      <c r="D34" s="29"/>
      <c r="E34" s="29"/>
      <c r="F34" s="29"/>
      <c r="G34" s="29"/>
      <c r="H34" s="4"/>
      <c r="I34" s="23"/>
      <c r="J34" s="4"/>
      <c r="K34" s="4"/>
      <c r="L34" s="97"/>
      <c r="M34" s="97"/>
      <c r="N34" s="97"/>
    </row>
    <row r="35" spans="1:14">
      <c r="A35" s="4"/>
      <c r="B35" s="4"/>
      <c r="C35" s="5"/>
      <c r="D35" s="35"/>
      <c r="E35" s="35"/>
      <c r="F35" s="35"/>
      <c r="G35" s="35"/>
      <c r="H35" s="35"/>
      <c r="I35" s="23"/>
      <c r="J35" s="4"/>
      <c r="K35" s="6" t="s">
        <v>36</v>
      </c>
      <c r="L35" s="74"/>
      <c r="M35" s="74"/>
      <c r="N35" s="74"/>
    </row>
    <row r="36" spans="1:14">
      <c r="A36" s="4"/>
      <c r="B36" s="4"/>
      <c r="C36" s="6" t="s">
        <v>37</v>
      </c>
      <c r="D36" s="30"/>
      <c r="E36" s="30"/>
      <c r="F36" s="30"/>
      <c r="G36" s="30"/>
      <c r="H36" s="4"/>
      <c r="I36" s="35"/>
      <c r="J36" s="4"/>
      <c r="K36" s="5" t="s">
        <v>35</v>
      </c>
      <c r="L36" s="91"/>
      <c r="M36" s="91"/>
      <c r="N36" s="91"/>
    </row>
    <row r="37" spans="1:14">
      <c r="A37" s="4"/>
      <c r="B37" s="4"/>
      <c r="C37" s="5" t="s">
        <v>35</v>
      </c>
      <c r="D37" s="30"/>
      <c r="E37" s="30"/>
      <c r="F37" s="30"/>
      <c r="G37" s="30"/>
      <c r="H37" s="4"/>
      <c r="I37" s="35"/>
      <c r="J37" s="4"/>
      <c r="K37" s="4"/>
      <c r="L37" s="4"/>
      <c r="M37" s="4"/>
      <c r="N37" s="4"/>
    </row>
    <row r="38" spans="1:14" ht="18.75">
      <c r="A38" s="4"/>
      <c r="B38" s="4"/>
      <c r="C38" s="5"/>
      <c r="D38" s="35"/>
      <c r="E38" s="35"/>
      <c r="F38" s="35"/>
      <c r="G38" s="35"/>
      <c r="H38" s="35"/>
      <c r="I38" s="35"/>
      <c r="J38" s="4"/>
      <c r="K38" s="6" t="s">
        <v>38</v>
      </c>
      <c r="L38" s="86"/>
      <c r="M38" s="86"/>
      <c r="N38" s="86"/>
    </row>
    <row r="39" spans="1:14">
      <c r="A39" s="28" t="s">
        <v>39</v>
      </c>
      <c r="B39" s="4"/>
      <c r="C39" s="4"/>
      <c r="D39" s="4"/>
      <c r="E39" s="4"/>
      <c r="F39" s="4"/>
      <c r="G39" s="4"/>
      <c r="H39" s="4"/>
      <c r="I39" s="35"/>
      <c r="J39" s="4"/>
      <c r="K39" s="4" t="s">
        <v>35</v>
      </c>
      <c r="L39" s="4"/>
      <c r="M39" s="4"/>
      <c r="N39" s="4"/>
    </row>
    <row r="40" spans="1:14">
      <c r="A40" s="59"/>
      <c r="B40" s="59"/>
      <c r="C40" s="60"/>
      <c r="D40" s="59"/>
      <c r="E40" s="59"/>
      <c r="F40" s="59"/>
      <c r="G40" s="59"/>
      <c r="H40" s="61"/>
      <c r="I40" s="42">
        <f>N32</f>
        <v>0</v>
      </c>
      <c r="K40" s="4"/>
      <c r="L40" s="87"/>
      <c r="M40" s="87"/>
      <c r="N40" s="87"/>
    </row>
    <row r="41" spans="1:14">
      <c r="A41" s="59"/>
      <c r="B41" s="59"/>
      <c r="C41" s="22" t="s">
        <v>40</v>
      </c>
      <c r="D41" s="59"/>
      <c r="E41" s="59"/>
      <c r="F41" s="59"/>
      <c r="G41" s="59"/>
      <c r="H41" s="61"/>
      <c r="I41" s="57">
        <f>ROUND(N32*0.1082,2)</f>
        <v>0</v>
      </c>
      <c r="J41" s="4" t="s">
        <v>41</v>
      </c>
      <c r="K41" s="4"/>
      <c r="L41" s="35"/>
      <c r="M41" s="35"/>
      <c r="N41" s="35"/>
    </row>
    <row r="42" spans="1:14">
      <c r="A42" s="59"/>
      <c r="B42" s="59"/>
      <c r="C42" s="21" t="s">
        <v>42</v>
      </c>
      <c r="D42" s="59"/>
      <c r="E42" s="59"/>
      <c r="F42" s="59"/>
      <c r="G42" s="59"/>
      <c r="H42" s="61"/>
      <c r="I42" s="58">
        <f>ROUND(N32*0.0765,2)</f>
        <v>0</v>
      </c>
      <c r="J42" s="88" t="s">
        <v>43</v>
      </c>
      <c r="K42" s="88"/>
      <c r="L42" s="4"/>
      <c r="M42" s="4" t="s">
        <v>44</v>
      </c>
      <c r="N42" s="4"/>
    </row>
    <row r="43" spans="1:14">
      <c r="A43" s="35" t="s">
        <v>45</v>
      </c>
      <c r="B43" s="35" t="s">
        <v>46</v>
      </c>
      <c r="C43" s="35" t="s">
        <v>47</v>
      </c>
      <c r="D43" s="35" t="s">
        <v>48</v>
      </c>
      <c r="E43" s="35" t="s">
        <v>49</v>
      </c>
      <c r="F43" s="35"/>
      <c r="G43" s="35" t="s">
        <v>50</v>
      </c>
      <c r="H43" s="4"/>
      <c r="I43" s="35"/>
      <c r="J43" s="4"/>
      <c r="K43" s="4"/>
      <c r="L43" s="4"/>
      <c r="M43" s="4"/>
      <c r="N43" s="4"/>
    </row>
    <row r="44" spans="1:14">
      <c r="A44" s="98"/>
      <c r="B44" s="98"/>
      <c r="C44" s="98"/>
      <c r="D44" s="98"/>
      <c r="E44" s="30"/>
      <c r="F44" s="30"/>
      <c r="G44" s="30"/>
      <c r="H44" s="30"/>
      <c r="I44" s="69"/>
      <c r="J44" s="30"/>
      <c r="K44" s="33"/>
      <c r="L44" s="30"/>
      <c r="M44" s="34"/>
      <c r="N44" s="40"/>
    </row>
  </sheetData>
  <mergeCells count="83">
    <mergeCell ref="D17:E17"/>
    <mergeCell ref="D16:E16"/>
    <mergeCell ref="D25:E25"/>
    <mergeCell ref="D24:E24"/>
    <mergeCell ref="D23:E23"/>
    <mergeCell ref="D22:E22"/>
    <mergeCell ref="D21:E21"/>
    <mergeCell ref="D30:E30"/>
    <mergeCell ref="D29:E29"/>
    <mergeCell ref="D28:E28"/>
    <mergeCell ref="D27:E27"/>
    <mergeCell ref="D26:E26"/>
    <mergeCell ref="A9:E9"/>
    <mergeCell ref="A10:C10"/>
    <mergeCell ref="D10:E10"/>
    <mergeCell ref="A11:C11"/>
    <mergeCell ref="D11:E11"/>
    <mergeCell ref="D15:E15"/>
    <mergeCell ref="D14:E14"/>
    <mergeCell ref="D13:E13"/>
    <mergeCell ref="D12:E12"/>
    <mergeCell ref="A20:C20"/>
    <mergeCell ref="A19:C19"/>
    <mergeCell ref="A18:C18"/>
    <mergeCell ref="A17:C17"/>
    <mergeCell ref="A16:C16"/>
    <mergeCell ref="A15:C15"/>
    <mergeCell ref="A14:C14"/>
    <mergeCell ref="A13:C13"/>
    <mergeCell ref="A12:C12"/>
    <mergeCell ref="D20:E20"/>
    <mergeCell ref="D19:E19"/>
    <mergeCell ref="D18:E18"/>
    <mergeCell ref="A25:C25"/>
    <mergeCell ref="A23:C23"/>
    <mergeCell ref="A24:C24"/>
    <mergeCell ref="A22:C22"/>
    <mergeCell ref="A21:C21"/>
    <mergeCell ref="A30:C30"/>
    <mergeCell ref="A29:C29"/>
    <mergeCell ref="A28:C28"/>
    <mergeCell ref="A27:C27"/>
    <mergeCell ref="A26:C26"/>
    <mergeCell ref="A44:D44"/>
    <mergeCell ref="G31:H31"/>
    <mergeCell ref="D32:H32"/>
    <mergeCell ref="L34:N34"/>
    <mergeCell ref="L38:N38"/>
    <mergeCell ref="L40:N40"/>
    <mergeCell ref="J42:K42"/>
    <mergeCell ref="A31:C31"/>
    <mergeCell ref="D31:E31"/>
    <mergeCell ref="L35:N35"/>
    <mergeCell ref="L36:N36"/>
    <mergeCell ref="G30:H30"/>
    <mergeCell ref="G19:H19"/>
    <mergeCell ref="G20:H20"/>
    <mergeCell ref="G21:H21"/>
    <mergeCell ref="G22:H22"/>
    <mergeCell ref="G23:H23"/>
    <mergeCell ref="G24:H24"/>
    <mergeCell ref="G25:H25"/>
    <mergeCell ref="G26:H26"/>
    <mergeCell ref="G27:H27"/>
    <mergeCell ref="G28:H28"/>
    <mergeCell ref="G29:H29"/>
    <mergeCell ref="G18:H18"/>
    <mergeCell ref="G9:H9"/>
    <mergeCell ref="G10:H10"/>
    <mergeCell ref="G11:H11"/>
    <mergeCell ref="G12:H12"/>
    <mergeCell ref="G13:H13"/>
    <mergeCell ref="G14:H14"/>
    <mergeCell ref="G15:H15"/>
    <mergeCell ref="G16:H16"/>
    <mergeCell ref="G17:H17"/>
    <mergeCell ref="A1:N1"/>
    <mergeCell ref="A2:N2"/>
    <mergeCell ref="A3:N3"/>
    <mergeCell ref="C7:E7"/>
    <mergeCell ref="C4:I4"/>
    <mergeCell ref="L4:N4"/>
    <mergeCell ref="C6:F6"/>
  </mergeCells>
  <dataValidations count="1">
    <dataValidation type="textLength" showInputMessage="1" showErrorMessage="1" sqref="F11:F31" xr:uid="{00000000-0002-0000-0000-000000000000}">
      <formula1>6</formula1>
      <formula2>6</formula2>
    </dataValidation>
  </dataValidations>
  <pageMargins left="0.25" right="0.25" top="0.75" bottom="0.75" header="0.3" footer="0.3"/>
  <pageSetup scale="74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errorTitle="stop" error="select from drop down list" promptTitle="drop down" prompt="select from drop down list" xr:uid="{00000000-0002-0000-0000-000001000000}">
          <x14:formula1>
            <xm:f>Sheet1!$E$2:$E$3</xm:f>
          </x14:formula1>
          <xm:sqref>L7:L8</xm:sqref>
        </x14:dataValidation>
        <x14:dataValidation type="list" allowBlank="1" showInputMessage="1" showErrorMessage="1" xr:uid="{00000000-0002-0000-0000-000002000000}">
          <x14:formula1>
            <xm:f>Sheet1!$A$2:$A$6</xm:f>
          </x14:formula1>
          <xm:sqref>G11:H11</xm:sqref>
        </x14:dataValidation>
        <x14:dataValidation type="list" allowBlank="1" showInputMessage="1" showErrorMessage="1" xr:uid="{00000000-0002-0000-0000-000004000000}">
          <x14:formula1>
            <xm:f>Sheet1!$A$2:$A$7</xm:f>
          </x14:formula1>
          <xm:sqref>G12:H31</xm:sqref>
        </x14:dataValidation>
        <x14:dataValidation type="list" errorStyle="warning" allowBlank="1" showInputMessage="1" showErrorMessage="1" promptTitle="Please select your site" prompt="Notify me if you site needs to be added" xr:uid="{00000000-0002-0000-0000-000005000000}">
          <x14:formula1>
            <xm:f>Sheet1!$F$2:$F$46</xm:f>
          </x14:formula1>
          <xm:sqref>I6</xm:sqref>
        </x14:dataValidation>
        <x14:dataValidation type="list" allowBlank="1" showInputMessage="1" showErrorMessage="1" xr:uid="{00000000-0002-0000-0000-000003000000}">
          <x14:formula1>
            <xm:f>Sheet1!$B$3:$B$15</xm:f>
          </x14:formula1>
          <xm:sqref>I11:I31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50"/>
  <sheetViews>
    <sheetView topLeftCell="B1" workbookViewId="0">
      <selection activeCell="C7" sqref="C7"/>
    </sheetView>
  </sheetViews>
  <sheetFormatPr defaultRowHeight="12.75"/>
  <cols>
    <col min="1" max="1" width="14.7109375" bestFit="1" customWidth="1"/>
    <col min="2" max="2" width="21.28515625" customWidth="1"/>
    <col min="3" max="3" width="10.7109375" bestFit="1" customWidth="1"/>
  </cols>
  <sheetData>
    <row r="1" spans="1:8">
      <c r="A1" s="3" t="s">
        <v>22</v>
      </c>
      <c r="B1" s="3" t="s">
        <v>51</v>
      </c>
      <c r="C1" s="3" t="s">
        <v>52</v>
      </c>
      <c r="F1" s="3" t="s">
        <v>53</v>
      </c>
    </row>
    <row r="2" spans="1:8">
      <c r="A2" s="49" t="s">
        <v>30</v>
      </c>
      <c r="B2" s="3"/>
      <c r="C2" s="1"/>
      <c r="E2" s="3" t="s">
        <v>54</v>
      </c>
      <c r="F2" s="3"/>
      <c r="H2" s="3"/>
    </row>
    <row r="3" spans="1:8">
      <c r="A3" s="49" t="s">
        <v>55</v>
      </c>
      <c r="B3" s="3" t="s">
        <v>56</v>
      </c>
      <c r="C3" s="1">
        <v>23</v>
      </c>
      <c r="E3" s="3" t="s">
        <v>57</v>
      </c>
      <c r="F3" s="50" t="s">
        <v>9</v>
      </c>
      <c r="H3" s="3"/>
    </row>
    <row r="4" spans="1:8">
      <c r="A4" s="48" t="s">
        <v>58</v>
      </c>
      <c r="B4" s="3" t="s">
        <v>59</v>
      </c>
      <c r="C4" s="1">
        <v>23</v>
      </c>
      <c r="F4" s="46" t="s">
        <v>60</v>
      </c>
      <c r="H4" s="3"/>
    </row>
    <row r="5" spans="1:8">
      <c r="A5" s="49" t="s">
        <v>61</v>
      </c>
      <c r="B5" s="3" t="s">
        <v>62</v>
      </c>
      <c r="C5" s="1">
        <v>23</v>
      </c>
      <c r="F5" s="46" t="s">
        <v>63</v>
      </c>
      <c r="H5" s="3"/>
    </row>
    <row r="6" spans="1:8">
      <c r="A6" s="49" t="s">
        <v>64</v>
      </c>
      <c r="B6" s="3"/>
      <c r="C6" s="1"/>
      <c r="F6" s="46" t="s">
        <v>65</v>
      </c>
      <c r="H6" s="3"/>
    </row>
    <row r="7" spans="1:8">
      <c r="A7" s="2"/>
      <c r="B7" t="s">
        <v>31</v>
      </c>
      <c r="F7" s="46" t="s">
        <v>66</v>
      </c>
      <c r="H7" s="3"/>
    </row>
    <row r="8" spans="1:8">
      <c r="A8" s="2"/>
      <c r="B8" s="3" t="s">
        <v>67</v>
      </c>
      <c r="C8" s="1">
        <v>15</v>
      </c>
      <c r="F8" s="46" t="s">
        <v>68</v>
      </c>
      <c r="H8" s="3"/>
    </row>
    <row r="9" spans="1:8">
      <c r="A9" s="2"/>
      <c r="B9" s="3" t="s">
        <v>69</v>
      </c>
      <c r="C9" s="1">
        <v>11.04</v>
      </c>
      <c r="F9" s="46" t="s">
        <v>70</v>
      </c>
      <c r="H9" s="3"/>
    </row>
    <row r="10" spans="1:8">
      <c r="B10" s="3" t="s">
        <v>71</v>
      </c>
      <c r="C10" s="1">
        <v>23</v>
      </c>
      <c r="F10" s="46" t="s">
        <v>72</v>
      </c>
      <c r="H10" s="3"/>
    </row>
    <row r="11" spans="1:8">
      <c r="B11" s="3" t="s">
        <v>73</v>
      </c>
      <c r="C11" s="1">
        <v>21</v>
      </c>
      <c r="F11" s="46" t="s">
        <v>74</v>
      </c>
      <c r="H11" s="3"/>
    </row>
    <row r="12" spans="1:8">
      <c r="B12" s="3" t="s">
        <v>75</v>
      </c>
      <c r="C12" s="1">
        <v>21</v>
      </c>
      <c r="F12" s="46" t="s">
        <v>76</v>
      </c>
      <c r="H12" s="3"/>
    </row>
    <row r="13" spans="1:8">
      <c r="B13" s="3" t="s">
        <v>77</v>
      </c>
      <c r="C13" s="1">
        <v>21</v>
      </c>
      <c r="F13" s="46" t="s">
        <v>78</v>
      </c>
      <c r="H13" s="3"/>
    </row>
    <row r="14" spans="1:8">
      <c r="B14" s="3" t="s">
        <v>79</v>
      </c>
      <c r="C14" s="1">
        <v>21</v>
      </c>
      <c r="F14" s="46" t="s">
        <v>80</v>
      </c>
      <c r="H14" s="3"/>
    </row>
    <row r="15" spans="1:8">
      <c r="B15" s="3" t="s">
        <v>81</v>
      </c>
      <c r="C15" s="1">
        <v>23</v>
      </c>
      <c r="F15" s="46" t="s">
        <v>82</v>
      </c>
      <c r="H15" s="3"/>
    </row>
    <row r="16" spans="1:8">
      <c r="A16" s="3"/>
      <c r="F16" s="46" t="s">
        <v>83</v>
      </c>
      <c r="H16" s="3"/>
    </row>
    <row r="17" spans="1:8">
      <c r="A17" s="3"/>
      <c r="F17" s="46" t="s">
        <v>84</v>
      </c>
      <c r="H17" s="3"/>
    </row>
    <row r="18" spans="1:8">
      <c r="F18" s="46" t="s">
        <v>85</v>
      </c>
      <c r="H18" s="3"/>
    </row>
    <row r="19" spans="1:8">
      <c r="F19" s="46" t="s">
        <v>86</v>
      </c>
      <c r="H19" s="3"/>
    </row>
    <row r="20" spans="1:8">
      <c r="F20" s="46" t="s">
        <v>87</v>
      </c>
      <c r="H20" s="3"/>
    </row>
    <row r="21" spans="1:8">
      <c r="F21" s="46" t="s">
        <v>88</v>
      </c>
      <c r="H21" s="3"/>
    </row>
    <row r="22" spans="1:8">
      <c r="F22" s="46" t="s">
        <v>89</v>
      </c>
      <c r="H22" s="3"/>
    </row>
    <row r="23" spans="1:8">
      <c r="F23" s="46" t="s">
        <v>90</v>
      </c>
      <c r="H23" s="3"/>
    </row>
    <row r="24" spans="1:8">
      <c r="F24" s="46" t="s">
        <v>91</v>
      </c>
      <c r="H24" s="3"/>
    </row>
    <row r="25" spans="1:8">
      <c r="F25" s="46" t="s">
        <v>92</v>
      </c>
      <c r="H25" s="3"/>
    </row>
    <row r="26" spans="1:8">
      <c r="F26" s="46" t="s">
        <v>93</v>
      </c>
      <c r="H26" s="3"/>
    </row>
    <row r="27" spans="1:8">
      <c r="F27" s="46" t="s">
        <v>94</v>
      </c>
      <c r="H27" s="3"/>
    </row>
    <row r="28" spans="1:8">
      <c r="F28" s="46" t="s">
        <v>95</v>
      </c>
      <c r="H28" s="3"/>
    </row>
    <row r="29" spans="1:8">
      <c r="F29" s="46" t="s">
        <v>96</v>
      </c>
      <c r="H29" s="3"/>
    </row>
    <row r="30" spans="1:8">
      <c r="F30" s="46" t="s">
        <v>97</v>
      </c>
      <c r="H30" s="3"/>
    </row>
    <row r="31" spans="1:8">
      <c r="F31" s="46" t="s">
        <v>98</v>
      </c>
      <c r="H31" s="3"/>
    </row>
    <row r="32" spans="1:8">
      <c r="F32" s="46" t="s">
        <v>99</v>
      </c>
      <c r="H32" s="3"/>
    </row>
    <row r="33" spans="6:8">
      <c r="F33" s="46" t="s">
        <v>100</v>
      </c>
      <c r="H33" s="3"/>
    </row>
    <row r="34" spans="6:8">
      <c r="F34" s="46" t="s">
        <v>101</v>
      </c>
      <c r="H34" s="3"/>
    </row>
    <row r="35" spans="6:8">
      <c r="F35" s="46" t="s">
        <v>102</v>
      </c>
      <c r="H35" s="3"/>
    </row>
    <row r="36" spans="6:8">
      <c r="F36" s="46" t="s">
        <v>103</v>
      </c>
      <c r="H36" s="3"/>
    </row>
    <row r="37" spans="6:8">
      <c r="F37" s="46" t="s">
        <v>104</v>
      </c>
      <c r="H37" s="3"/>
    </row>
    <row r="38" spans="6:8">
      <c r="F38" s="46" t="s">
        <v>105</v>
      </c>
      <c r="H38" s="3"/>
    </row>
    <row r="39" spans="6:8">
      <c r="F39" s="46" t="s">
        <v>106</v>
      </c>
      <c r="H39" s="3"/>
    </row>
    <row r="40" spans="6:8">
      <c r="F40" s="46" t="s">
        <v>107</v>
      </c>
      <c r="H40" s="3"/>
    </row>
    <row r="41" spans="6:8">
      <c r="F41" s="46" t="s">
        <v>108</v>
      </c>
      <c r="H41" s="3"/>
    </row>
    <row r="42" spans="6:8">
      <c r="F42" s="46" t="s">
        <v>109</v>
      </c>
      <c r="H42" s="3"/>
    </row>
    <row r="43" spans="6:8">
      <c r="F43" s="46" t="s">
        <v>110</v>
      </c>
      <c r="H43" s="3"/>
    </row>
    <row r="44" spans="6:8">
      <c r="F44" s="47" t="s">
        <v>111</v>
      </c>
      <c r="H44" s="3"/>
    </row>
    <row r="45" spans="6:8">
      <c r="F45" s="47" t="s">
        <v>112</v>
      </c>
      <c r="H45" s="3"/>
    </row>
    <row r="46" spans="6:8">
      <c r="F46" s="46" t="s">
        <v>113</v>
      </c>
    </row>
    <row r="47" spans="6:8">
      <c r="F47" s="46"/>
    </row>
    <row r="48" spans="6:8">
      <c r="F48" s="46"/>
    </row>
    <row r="49" spans="6:6">
      <c r="F49" s="46"/>
    </row>
    <row r="50" spans="6:6">
      <c r="F50" s="46"/>
    </row>
  </sheetData>
  <sortState xmlns:xlrd2="http://schemas.microsoft.com/office/spreadsheetml/2017/richdata2" ref="B4:C15">
    <sortCondition ref="B4:B15"/>
  </sortState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C7DA6170E74CA4DA8BD52CDBF3656C6" ma:contentTypeVersion="8" ma:contentTypeDescription="Create a new document." ma:contentTypeScope="" ma:versionID="1c15b1f6de1045eef224b126e8160cc4">
  <xsd:schema xmlns:xsd="http://www.w3.org/2001/XMLSchema" xmlns:xs="http://www.w3.org/2001/XMLSchema" xmlns:p="http://schemas.microsoft.com/office/2006/metadata/properties" xmlns:ns2="8eaf9a1f-31a9-4e88-b4bd-336a7e54942e" xmlns:ns3="f8038665-f3f5-4b81-a32d-842d348636a9" targetNamespace="http://schemas.microsoft.com/office/2006/metadata/properties" ma:root="true" ma:fieldsID="5ba4ab28ab2ef47253ae38125c671f2e" ns2:_="" ns3:_="">
    <xsd:import namespace="8eaf9a1f-31a9-4e88-b4bd-336a7e54942e"/>
    <xsd:import namespace="f8038665-f3f5-4b81-a32d-842d348636a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af9a1f-31a9-4e88-b4bd-336a7e5494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038665-f3f5-4b81-a32d-842d348636a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1F2D358-F27B-43CD-9922-3F10CF5A3A0F}"/>
</file>

<file path=customXml/itemProps2.xml><?xml version="1.0" encoding="utf-8"?>
<ds:datastoreItem xmlns:ds="http://schemas.openxmlformats.org/officeDocument/2006/customXml" ds:itemID="{C5A593D7-3317-4913-B7B4-662F1673BE6C}"/>
</file>

<file path=customXml/itemProps3.xml><?xml version="1.0" encoding="utf-8"?>
<ds:datastoreItem xmlns:ds="http://schemas.openxmlformats.org/officeDocument/2006/customXml" ds:itemID="{9DC0B9F5-6C9A-4A54-9971-84DDFBE55D6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SLCSB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digiacomoj</dc:creator>
  <cp:keywords/>
  <dc:description/>
  <cp:lastModifiedBy>WINE, MYLA M.</cp:lastModifiedBy>
  <cp:revision/>
  <dcterms:created xsi:type="dcterms:W3CDTF">2008-04-30T12:27:29Z</dcterms:created>
  <dcterms:modified xsi:type="dcterms:W3CDTF">2022-02-09T16:29:00Z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0x010100FC7DA6170E74CA4DA8BD52CDBF3656C6</vt:lpwstr>
  </property>
</Properties>
</file>